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Tercera edición LIBRO FINANZAS\EJERCICIOS LISTOS\presentacion Hernan\"/>
    </mc:Choice>
  </mc:AlternateContent>
  <bookViews>
    <workbookView xWindow="0" yWindow="0" windowWidth="20490" windowHeight="6930"/>
  </bookViews>
  <sheets>
    <sheet name="Hoja2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2" l="1"/>
  <c r="C16" i="2"/>
  <c r="I20" i="2"/>
  <c r="I21" i="2"/>
  <c r="E12" i="2"/>
  <c r="E11" i="2"/>
  <c r="E10" i="2"/>
  <c r="C7" i="2"/>
  <c r="I19" i="2" l="1"/>
  <c r="I24" i="2"/>
</calcChain>
</file>

<file path=xl/sharedStrings.xml><?xml version="1.0" encoding="utf-8"?>
<sst xmlns="http://schemas.openxmlformats.org/spreadsheetml/2006/main" count="12" uniqueCount="12">
  <si>
    <t>Rubro</t>
  </si>
  <si>
    <t>Inversión del año 0</t>
  </si>
  <si>
    <t>Ingresos del año 1</t>
  </si>
  <si>
    <t>Ingresos del año 2</t>
  </si>
  <si>
    <t>Bomba actual</t>
  </si>
  <si>
    <t>Bomba más grande</t>
  </si>
  <si>
    <t>BG-BA</t>
  </si>
  <si>
    <t>TRMA</t>
  </si>
  <si>
    <t>VP(20%)</t>
  </si>
  <si>
    <t>Tipo de interés libre de riesgo</t>
  </si>
  <si>
    <t>Beta</t>
  </si>
  <si>
    <t>Prima de riesgo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</si>
</sst>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S/.&quot;\ #,##0.00;[Red]&quot;S/.&quot;\ \-#,##0.00"/>
    <numFmt numFmtId="164" formatCode="&quot;S/&quot;\ #,##0.00;[Red]&quot;S/&quot;\ \-#,##0.00"/>
    <numFmt numFmtId="165" formatCode="&quot;S/.&quot;#,##0.00;[Red]\-&quot;S/.&quot;#,##0.00"/>
    <numFmt numFmtId="166" formatCode="_-[$$-540A]* #,##0.00_ ;_-[$$-540A]* \-#,##0.00\ ;_-[$$-540A]* &quot;-&quot;??_ ;_-@_ "/>
    <numFmt numFmtId="171" formatCode="0.000000%"/>
  </numFmts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9" fontId="0" fillId="0" borderId="0" xfId="0" applyNumberFormat="1"/>
    <xf numFmtId="165" fontId="0" fillId="0" borderId="0" xfId="0" applyNumberFormat="1"/>
    <xf numFmtId="0" fontId="0" fillId="0" borderId="1" xfId="0" applyBorder="1" applyAlignment="1">
      <alignment horizontal="center" vertical="center"/>
    </xf>
    <xf numFmtId="9" fontId="0" fillId="2" borderId="0" xfId="0" applyNumberFormat="1" applyFill="1"/>
    <xf numFmtId="166" fontId="0" fillId="0" borderId="0" xfId="0" applyNumberFormat="1"/>
    <xf numFmtId="166" fontId="0" fillId="0" borderId="1" xfId="0" applyNumberFormat="1" applyBorder="1"/>
    <xf numFmtId="0" fontId="1" fillId="0" borderId="0" xfId="0" applyFont="1"/>
    <xf numFmtId="0" fontId="2" fillId="0" borderId="1" xfId="0" applyFont="1" applyBorder="1" applyAlignment="1">
      <alignment horizontal="center"/>
    </xf>
    <xf numFmtId="10" fontId="0" fillId="0" borderId="0" xfId="0" applyNumberFormat="1"/>
    <xf numFmtId="164" fontId="0" fillId="0" borderId="0" xfId="0" applyNumberFormat="1"/>
    <xf numFmtId="0" fontId="2" fillId="0" borderId="0" xfId="0" applyFont="1" applyAlignment="1">
      <alignment wrapText="1"/>
    </xf>
    <xf numFmtId="0" fontId="2" fillId="0" borderId="0" xfId="0" applyFont="1"/>
    <xf numFmtId="8" fontId="0" fillId="0" borderId="0" xfId="0" applyNumberFormat="1"/>
    <xf numFmtId="171" fontId="0" fillId="0" borderId="0" xfId="0" applyNumberFormat="1"/>
  </cellXfs>
  <cellStyles count="1">
    <cellStyle name="Normal" xfId="0" builtinId="0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4"/>
  <sheetViews>
    <sheetView tabSelected="1" workbookViewId="0">
      <selection activeCell="H9" sqref="H9"/>
    </sheetView>
  </sheetViews>
  <sheetFormatPr baseColWidth="10" defaultRowHeight="15" x14ac:dyDescent="0.25"/>
  <cols>
    <col min="2" max="2" width="28.42578125" customWidth="1"/>
    <col min="3" max="3" width="14.85546875" bestFit="1" customWidth="1"/>
    <col min="4" max="4" width="17.85546875" bestFit="1" customWidth="1"/>
    <col min="5" max="5" width="15.5703125" bestFit="1" customWidth="1"/>
    <col min="6" max="6" width="14.5703125" bestFit="1" customWidth="1"/>
    <col min="7" max="7" width="15.85546875" bestFit="1" customWidth="1"/>
    <col min="8" max="8" width="20.7109375" customWidth="1"/>
    <col min="9" max="9" width="20.5703125" customWidth="1"/>
  </cols>
  <sheetData>
    <row r="2" spans="2:8" x14ac:dyDescent="0.25">
      <c r="B2" s="11" t="s">
        <v>9</v>
      </c>
      <c r="C2" s="9">
        <v>2.2599999999999999E-2</v>
      </c>
    </row>
    <row r="3" spans="2:8" x14ac:dyDescent="0.25">
      <c r="B3" s="12" t="s">
        <v>10</v>
      </c>
      <c r="C3">
        <v>1.38</v>
      </c>
    </row>
    <row r="4" spans="2:8" x14ac:dyDescent="0.25">
      <c r="B4" s="12" t="s">
        <v>11</v>
      </c>
      <c r="C4" s="9">
        <v>6.2399999999999997E-2</v>
      </c>
    </row>
    <row r="7" spans="2:8" x14ac:dyDescent="0.25">
      <c r="B7" s="7" t="s">
        <v>7</v>
      </c>
      <c r="C7" s="4">
        <f>C2+C3*C4</f>
        <v>0.10871199999999999</v>
      </c>
    </row>
    <row r="9" spans="2:8" x14ac:dyDescent="0.25">
      <c r="B9" s="3" t="s">
        <v>0</v>
      </c>
      <c r="C9" s="3" t="s">
        <v>4</v>
      </c>
      <c r="D9" s="3" t="s">
        <v>5</v>
      </c>
      <c r="E9" s="3" t="s">
        <v>6</v>
      </c>
    </row>
    <row r="10" spans="2:8" x14ac:dyDescent="0.25">
      <c r="B10" s="3" t="s">
        <v>1</v>
      </c>
      <c r="C10" s="6">
        <v>0</v>
      </c>
      <c r="D10" s="6">
        <v>-1600000</v>
      </c>
      <c r="E10" s="6">
        <f>D10-C10</f>
        <v>-1600000</v>
      </c>
      <c r="G10" s="2"/>
    </row>
    <row r="11" spans="2:8" x14ac:dyDescent="0.25">
      <c r="B11" s="3" t="s">
        <v>2</v>
      </c>
      <c r="C11" s="6">
        <v>20000000</v>
      </c>
      <c r="D11" s="6">
        <v>30000000</v>
      </c>
      <c r="E11" s="6">
        <f>D11-C11</f>
        <v>10000000</v>
      </c>
    </row>
    <row r="12" spans="2:8" x14ac:dyDescent="0.25">
      <c r="B12" s="3" t="s">
        <v>3</v>
      </c>
      <c r="C12" s="6">
        <v>10000000</v>
      </c>
      <c r="D12" s="6">
        <v>0</v>
      </c>
      <c r="E12" s="6">
        <f>D12-C12</f>
        <v>-10000000</v>
      </c>
    </row>
    <row r="13" spans="2:8" x14ac:dyDescent="0.25">
      <c r="C13" s="5"/>
      <c r="D13" s="5"/>
      <c r="E13" s="5"/>
      <c r="H13" s="13"/>
    </row>
    <row r="14" spans="2:8" x14ac:dyDescent="0.25">
      <c r="D14" s="1"/>
      <c r="G14" s="10"/>
    </row>
    <row r="15" spans="2:8" x14ac:dyDescent="0.25">
      <c r="H15" s="14"/>
    </row>
    <row r="16" spans="2:8" x14ac:dyDescent="0.25">
      <c r="B16" s="8" t="s">
        <v>8</v>
      </c>
      <c r="C16" s="6">
        <f>E10+ABS(PV(C7,1,,E11))-PV(C7,2,,E12)</f>
        <v>-715617.80705569126</v>
      </c>
      <c r="E16" s="1"/>
      <c r="F16" s="10"/>
    </row>
    <row r="17" spans="3:9" x14ac:dyDescent="0.25">
      <c r="C17" s="5">
        <f>E10+NPV(11%,E11:E12)</f>
        <v>-707215.3234315383</v>
      </c>
    </row>
    <row r="19" spans="3:9" x14ac:dyDescent="0.25">
      <c r="H19">
        <v>0</v>
      </c>
      <c r="I19" s="5">
        <f>E10</f>
        <v>-1600000</v>
      </c>
    </row>
    <row r="20" spans="3:9" x14ac:dyDescent="0.25">
      <c r="H20">
        <v>1</v>
      </c>
      <c r="I20" s="5">
        <f t="shared" ref="I20:I21" si="0">E11</f>
        <v>10000000</v>
      </c>
    </row>
    <row r="21" spans="3:9" x14ac:dyDescent="0.25">
      <c r="H21">
        <v>2</v>
      </c>
      <c r="I21" s="5">
        <f t="shared" si="0"/>
        <v>-10000000</v>
      </c>
    </row>
    <row r="23" spans="3:9" x14ac:dyDescent="0.25">
      <c r="F23" s="13"/>
    </row>
    <row r="24" spans="3:9" x14ac:dyDescent="0.25">
      <c r="I24" s="1">
        <f>IRR(I19:I21)</f>
        <v>0.24999999999999978</v>
      </c>
    </row>
  </sheetData>
  <conditionalFormatting sqref="C10:E17">
    <cfRule type="cellIs" dxfId="0" priority="1" operator="lessThan">
      <formula>0</formula>
    </cfRule>
  </conditionalFormatting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CHAUCA</dc:creator>
  <cp:lastModifiedBy>Luis</cp:lastModifiedBy>
  <dcterms:created xsi:type="dcterms:W3CDTF">2017-09-04T00:51:11Z</dcterms:created>
  <dcterms:modified xsi:type="dcterms:W3CDTF">2018-05-04T18:15:10Z</dcterms:modified>
</cp:coreProperties>
</file>