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rcera edición LIBRO FINANZAS\3 EDICION\CAPITULO 1 - FUNDAMENTOS PARA LAS DECISIONES DE INVERSIÓN Y FINANCIA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S23" i="1"/>
  <c r="T23" i="1"/>
  <c r="U23" i="1"/>
  <c r="V23" i="1"/>
  <c r="W23" i="1"/>
  <c r="X23" i="1"/>
  <c r="R21" i="1"/>
  <c r="R33" i="1" s="1"/>
  <c r="S21" i="1"/>
  <c r="S33" i="1" s="1"/>
  <c r="T21" i="1"/>
  <c r="T33" i="1" s="1"/>
  <c r="U21" i="1"/>
  <c r="U33" i="1" s="1"/>
  <c r="V21" i="1"/>
  <c r="V33" i="1" s="1"/>
  <c r="W21" i="1"/>
  <c r="W33" i="1" s="1"/>
  <c r="X21" i="1"/>
  <c r="X33" i="1" s="1"/>
  <c r="R19" i="1"/>
  <c r="S19" i="1"/>
  <c r="T19" i="1"/>
  <c r="U19" i="1"/>
  <c r="V19" i="1"/>
  <c r="W19" i="1"/>
  <c r="X19" i="1"/>
  <c r="K23" i="1"/>
  <c r="L23" i="1"/>
  <c r="M23" i="1"/>
  <c r="N23" i="1"/>
  <c r="O23" i="1"/>
  <c r="P23" i="1"/>
  <c r="Q23" i="1"/>
  <c r="K19" i="1"/>
  <c r="K21" i="1" s="1"/>
  <c r="K33" i="1" s="1"/>
  <c r="L19" i="1"/>
  <c r="L21" i="1" s="1"/>
  <c r="L33" i="1" s="1"/>
  <c r="M19" i="1"/>
  <c r="M21" i="1" s="1"/>
  <c r="M33" i="1" s="1"/>
  <c r="N19" i="1"/>
  <c r="N21" i="1" s="1"/>
  <c r="N33" i="1" s="1"/>
  <c r="O19" i="1"/>
  <c r="O21" i="1" s="1"/>
  <c r="O33" i="1" s="1"/>
  <c r="P19" i="1"/>
  <c r="P21" i="1" s="1"/>
  <c r="P33" i="1" s="1"/>
  <c r="Q19" i="1"/>
  <c r="Q21" i="1" s="1"/>
  <c r="Q33" i="1" s="1"/>
  <c r="J19" i="1"/>
  <c r="J21" i="1" s="1"/>
  <c r="J33" i="1" s="1"/>
  <c r="F23" i="1"/>
  <c r="G23" i="1"/>
  <c r="H23" i="1"/>
  <c r="I23" i="1"/>
  <c r="J23" i="1"/>
  <c r="E23" i="1"/>
  <c r="F19" i="1"/>
  <c r="G19" i="1"/>
  <c r="H19" i="1"/>
  <c r="I19" i="1"/>
  <c r="E19" i="1"/>
  <c r="D33" i="1"/>
  <c r="G21" i="1" l="1"/>
  <c r="G33" i="1" s="1"/>
  <c r="F21" i="1"/>
  <c r="F33" i="1" s="1"/>
  <c r="H21" i="1"/>
  <c r="H33" i="1" s="1"/>
  <c r="I21" i="1"/>
  <c r="I33" i="1" s="1"/>
  <c r="E21" i="1"/>
  <c r="E33" i="1" s="1"/>
</calcChain>
</file>

<file path=xl/sharedStrings.xml><?xml version="1.0" encoding="utf-8"?>
<sst xmlns="http://schemas.openxmlformats.org/spreadsheetml/2006/main" count="52" uniqueCount="49">
  <si>
    <t>Ingresos</t>
  </si>
  <si>
    <t>Venta energía</t>
  </si>
  <si>
    <t>Venta potencia</t>
  </si>
  <si>
    <t>Bonos de carbono</t>
  </si>
  <si>
    <t>Costo variable</t>
  </si>
  <si>
    <t xml:space="preserve">Mantención </t>
  </si>
  <si>
    <t>Peaje</t>
  </si>
  <si>
    <t>Energía desde la red</t>
  </si>
  <si>
    <t>Miscelaneos</t>
  </si>
  <si>
    <t>Costo fijo</t>
  </si>
  <si>
    <t>Arriendo de terrenos</t>
  </si>
  <si>
    <t>Seguros</t>
  </si>
  <si>
    <t>Administración</t>
  </si>
  <si>
    <t xml:space="preserve">Depreciación </t>
  </si>
  <si>
    <t>Aerogeneradores</t>
  </si>
  <si>
    <t>Resultado antes de impuesto</t>
  </si>
  <si>
    <t>Impuesto (17%)</t>
  </si>
  <si>
    <t>Resultado después de impuesto</t>
  </si>
  <si>
    <t>Valor residual</t>
  </si>
  <si>
    <t>Inversión</t>
  </si>
  <si>
    <t>Equipos</t>
  </si>
  <si>
    <t>Obras civiles</t>
  </si>
  <si>
    <t>Obras eléctricas</t>
  </si>
  <si>
    <t>Servicios</t>
  </si>
  <si>
    <t>Estudios técnicos</t>
  </si>
  <si>
    <t>Conexión a Red eléctrica</t>
  </si>
  <si>
    <t>FLUJO DE CAJA NETO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</si>
  <si>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</si>
  <si>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</si>
  <si>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</si>
  <si>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</si>
  <si>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</si>
  <si>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</si>
  <si>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</si>
  <si>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</si>
  <si>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</si>
  <si>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</si>
  <si>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</si>
  <si>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</si>
  <si>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</si>
  <si>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</si>
  <si>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</si>
  <si>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</si>
  <si>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</si>
  <si>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</si>
  <si>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</si>
  <si>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</si>
  <si>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</si>
  <si>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FLUJO DE CAJA NETO EN MILONES DE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</si>
</sst>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3"/>
  <sheetViews>
    <sheetView tabSelected="1" zoomScale="90" zoomScaleNormal="90" workbookViewId="0">
      <selection activeCell="K8" sqref="K8"/>
    </sheetView>
  </sheetViews>
  <sheetFormatPr baseColWidth="10" defaultRowHeight="15" x14ac:dyDescent="0.25"/>
  <cols>
    <col min="2" max="2" width="3.5703125" customWidth="1"/>
    <col min="3" max="3" width="25.85546875" customWidth="1"/>
    <col min="4" max="24" width="7.28515625" customWidth="1"/>
  </cols>
  <sheetData>
    <row r="2" spans="2:24" x14ac:dyDescent="0.25">
      <c r="B2" t="s">
        <v>48</v>
      </c>
    </row>
    <row r="3" spans="2:24" ht="30" customHeight="1" x14ac:dyDescent="0.25">
      <c r="B3" s="7"/>
      <c r="C3" s="7"/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10" t="s">
        <v>39</v>
      </c>
      <c r="Q3" s="10" t="s">
        <v>40</v>
      </c>
      <c r="R3" s="10" t="s">
        <v>41</v>
      </c>
      <c r="S3" s="10" t="s">
        <v>42</v>
      </c>
      <c r="T3" s="10" t="s">
        <v>43</v>
      </c>
      <c r="U3" s="10" t="s">
        <v>44</v>
      </c>
      <c r="V3" s="10" t="s">
        <v>45</v>
      </c>
      <c r="W3" s="10" t="s">
        <v>46</v>
      </c>
      <c r="X3" s="10" t="s">
        <v>47</v>
      </c>
    </row>
    <row r="4" spans="2:24" x14ac:dyDescent="0.25">
      <c r="B4" s="1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x14ac:dyDescent="0.25">
      <c r="B5" s="7"/>
      <c r="C5" s="7" t="s">
        <v>1</v>
      </c>
      <c r="D5" s="8"/>
      <c r="E5" s="9">
        <v>10.702999999999999</v>
      </c>
      <c r="F5" s="9">
        <v>10.81</v>
      </c>
      <c r="G5" s="9">
        <v>10.917999999999999</v>
      </c>
      <c r="H5" s="9">
        <v>11.026999999999999</v>
      </c>
      <c r="I5" s="9">
        <v>11.137</v>
      </c>
      <c r="J5" s="9">
        <v>11.249000000000001</v>
      </c>
      <c r="K5" s="9">
        <v>11.361427000000001</v>
      </c>
      <c r="L5" s="9">
        <v>11.474755</v>
      </c>
      <c r="M5" s="9">
        <v>11.590185</v>
      </c>
      <c r="N5" s="9">
        <v>11.706664</v>
      </c>
      <c r="O5" s="9">
        <v>11.823143</v>
      </c>
      <c r="P5" s="9">
        <v>11.941720999999999</v>
      </c>
      <c r="Q5" s="9">
        <v>12.061348000000001</v>
      </c>
      <c r="R5" s="9">
        <v>12.180975</v>
      </c>
      <c r="S5" s="9">
        <v>12.303750000000001</v>
      </c>
      <c r="T5" s="9">
        <v>12.426525</v>
      </c>
      <c r="U5" s="9">
        <v>12.55035</v>
      </c>
      <c r="V5" s="9">
        <v>12.676273</v>
      </c>
      <c r="W5" s="9">
        <v>12.802196</v>
      </c>
      <c r="X5" s="9">
        <v>12.931267999999999</v>
      </c>
    </row>
    <row r="6" spans="2:24" x14ac:dyDescent="0.25">
      <c r="B6" s="7"/>
      <c r="C6" s="7" t="s">
        <v>2</v>
      </c>
      <c r="D6" s="8"/>
      <c r="E6" s="9">
        <v>0.97223700000000002</v>
      </c>
      <c r="F6" s="9">
        <v>0.97223700000000002</v>
      </c>
      <c r="G6" s="9">
        <v>0.97223700000000002</v>
      </c>
      <c r="H6" s="9">
        <v>0.97223700000000002</v>
      </c>
      <c r="I6" s="9">
        <v>0.97223700000000002</v>
      </c>
      <c r="J6" s="9">
        <v>0.97223700000000002</v>
      </c>
      <c r="K6" s="9">
        <v>0.97223700000000002</v>
      </c>
      <c r="L6" s="9">
        <v>0.97223700000000002</v>
      </c>
      <c r="M6" s="9">
        <v>0.97223700000000002</v>
      </c>
      <c r="N6" s="9">
        <v>0.97223700000000002</v>
      </c>
      <c r="O6" s="9">
        <v>0.97223700000000002</v>
      </c>
      <c r="P6" s="9">
        <v>0.97223700000000002</v>
      </c>
      <c r="Q6" s="9">
        <v>0.97223700000000002</v>
      </c>
      <c r="R6" s="9">
        <v>0.97223700000000002</v>
      </c>
      <c r="S6" s="9">
        <v>0.97223700000000002</v>
      </c>
      <c r="T6" s="9">
        <v>0.97223700000000002</v>
      </c>
      <c r="U6" s="9">
        <v>0.97223700000000002</v>
      </c>
      <c r="V6" s="9">
        <v>0.97223700000000002</v>
      </c>
      <c r="W6" s="9">
        <v>0.97223700000000002</v>
      </c>
      <c r="X6" s="9">
        <v>0.97223700000000002</v>
      </c>
    </row>
    <row r="7" spans="2:24" x14ac:dyDescent="0.25">
      <c r="B7" s="7"/>
      <c r="C7" s="7" t="s">
        <v>3</v>
      </c>
      <c r="D7" s="8"/>
      <c r="E7" s="9">
        <v>0.38114999999999999</v>
      </c>
      <c r="F7" s="9">
        <v>0.38114999999999999</v>
      </c>
      <c r="G7" s="9">
        <v>0.38114999999999999</v>
      </c>
      <c r="H7" s="9">
        <v>0.38114999999999999</v>
      </c>
      <c r="I7" s="9">
        <v>0.38114999999999999</v>
      </c>
      <c r="J7" s="9">
        <v>0.38114999999999999</v>
      </c>
      <c r="K7" s="9">
        <v>0.38114999999999999</v>
      </c>
      <c r="L7" s="9">
        <v>0.38114999999999999</v>
      </c>
      <c r="M7" s="9">
        <v>0.38114999999999999</v>
      </c>
      <c r="N7" s="9">
        <v>0.38114999999999999</v>
      </c>
      <c r="O7" s="9">
        <v>0.38114999999999999</v>
      </c>
      <c r="P7" s="9">
        <v>0.38114999999999999</v>
      </c>
      <c r="Q7" s="9">
        <v>0.38114999999999999</v>
      </c>
      <c r="R7" s="9">
        <v>0.38114999999999999</v>
      </c>
      <c r="S7" s="9">
        <v>0.38114999999999999</v>
      </c>
      <c r="T7" s="9">
        <v>0.38114999999999999</v>
      </c>
      <c r="U7" s="9">
        <v>0.38114999999999999</v>
      </c>
      <c r="V7" s="9">
        <v>0.38114999999999999</v>
      </c>
      <c r="W7" s="9">
        <v>0.38114999999999999</v>
      </c>
      <c r="X7" s="9">
        <v>0.38114999999999999</v>
      </c>
    </row>
    <row r="8" spans="2:24" x14ac:dyDescent="0.25">
      <c r="B8" s="1" t="s">
        <v>4</v>
      </c>
      <c r="C8" s="1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x14ac:dyDescent="0.25">
      <c r="B9" s="7"/>
      <c r="C9" s="7" t="s">
        <v>5</v>
      </c>
      <c r="D9" s="8"/>
      <c r="E9" s="9">
        <v>0.29111599999999999</v>
      </c>
      <c r="F9" s="9">
        <v>0.29111599999999999</v>
      </c>
      <c r="G9" s="9">
        <v>0.29111599999999999</v>
      </c>
      <c r="H9" s="9">
        <v>0.29111599999999999</v>
      </c>
      <c r="I9" s="9">
        <v>0.29111599999999999</v>
      </c>
      <c r="J9" s="9">
        <v>0.30567100000000003</v>
      </c>
      <c r="K9" s="9">
        <v>0.30567100000000003</v>
      </c>
      <c r="L9" s="9">
        <v>0.30567100000000003</v>
      </c>
      <c r="M9" s="9">
        <v>0.30567100000000003</v>
      </c>
      <c r="N9" s="9">
        <v>0.30567100000000003</v>
      </c>
      <c r="O9" s="9">
        <v>0.32095499999999999</v>
      </c>
      <c r="P9" s="9">
        <v>0.32095499999999999</v>
      </c>
      <c r="Q9" s="9">
        <v>0.32095499999999999</v>
      </c>
      <c r="R9" s="9">
        <v>0.32095499999999999</v>
      </c>
      <c r="S9" s="9">
        <v>0.32095499999999999</v>
      </c>
      <c r="T9" s="9">
        <v>0.337003</v>
      </c>
      <c r="U9" s="9">
        <v>0.337003</v>
      </c>
      <c r="V9" s="9">
        <v>0.337003</v>
      </c>
      <c r="W9" s="9">
        <v>0.337003</v>
      </c>
      <c r="X9" s="9">
        <v>0.337003</v>
      </c>
    </row>
    <row r="10" spans="2:24" x14ac:dyDescent="0.25">
      <c r="B10" s="7"/>
      <c r="C10" s="7" t="s">
        <v>6</v>
      </c>
      <c r="D10" s="8"/>
      <c r="E10" s="9">
        <v>5.1655E-2</v>
      </c>
      <c r="F10" s="9">
        <v>5.1655E-2</v>
      </c>
      <c r="G10" s="9">
        <v>5.1655E-2</v>
      </c>
      <c r="H10" s="9">
        <v>5.1655E-2</v>
      </c>
      <c r="I10" s="9">
        <v>5.1655E-2</v>
      </c>
      <c r="J10" s="9">
        <v>5.1655E-2</v>
      </c>
      <c r="K10" s="9">
        <v>5.1655E-2</v>
      </c>
      <c r="L10" s="9">
        <v>5.1655E-2</v>
      </c>
      <c r="M10" s="9">
        <v>5.1655E-2</v>
      </c>
      <c r="N10" s="9">
        <v>5.1655E-2</v>
      </c>
      <c r="O10" s="9">
        <v>5.1655E-2</v>
      </c>
      <c r="P10" s="9">
        <v>5.1655E-2</v>
      </c>
      <c r="Q10" s="9">
        <v>5.1655E-2</v>
      </c>
      <c r="R10" s="9">
        <v>5.1655E-2</v>
      </c>
      <c r="S10" s="9">
        <v>5.1655E-2</v>
      </c>
      <c r="T10" s="9">
        <v>5.1655E-2</v>
      </c>
      <c r="U10" s="9">
        <v>5.1655E-2</v>
      </c>
      <c r="V10" s="9">
        <v>5.1655E-2</v>
      </c>
      <c r="W10" s="9">
        <v>5.1655E-2</v>
      </c>
      <c r="X10" s="9">
        <v>5.1655E-2</v>
      </c>
    </row>
    <row r="11" spans="2:24" x14ac:dyDescent="0.25">
      <c r="B11" s="7"/>
      <c r="C11" s="7" t="s">
        <v>7</v>
      </c>
      <c r="D11" s="8"/>
      <c r="E11" s="9">
        <v>4.3020999999999997E-2</v>
      </c>
      <c r="F11" s="9">
        <v>4.3020999999999997E-2</v>
      </c>
      <c r="G11" s="9">
        <v>4.3020999999999997E-2</v>
      </c>
      <c r="H11" s="9">
        <v>4.3020999999999997E-2</v>
      </c>
      <c r="I11" s="9">
        <v>4.3020999999999997E-2</v>
      </c>
      <c r="J11" s="9">
        <v>4.3020999999999997E-2</v>
      </c>
      <c r="K11" s="9">
        <v>4.3020999999999997E-2</v>
      </c>
      <c r="L11" s="9">
        <v>4.3020999999999997E-2</v>
      </c>
      <c r="M11" s="9">
        <v>4.3020999999999997E-2</v>
      </c>
      <c r="N11" s="9">
        <v>4.3020999999999997E-2</v>
      </c>
      <c r="O11" s="9">
        <v>4.3020999999999997E-2</v>
      </c>
      <c r="P11" s="9">
        <v>4.3020999999999997E-2</v>
      </c>
      <c r="Q11" s="9">
        <v>4.3020999999999997E-2</v>
      </c>
      <c r="R11" s="9">
        <v>4.3020999999999997E-2</v>
      </c>
      <c r="S11" s="9">
        <v>4.3020999999999997E-2</v>
      </c>
      <c r="T11" s="9">
        <v>4.3020999999999997E-2</v>
      </c>
      <c r="U11" s="9">
        <v>4.3020999999999997E-2</v>
      </c>
      <c r="V11" s="9">
        <v>4.3020999999999997E-2</v>
      </c>
      <c r="W11" s="9">
        <v>4.3020999999999997E-2</v>
      </c>
      <c r="X11" s="9">
        <v>4.3020999999999997E-2</v>
      </c>
    </row>
    <row r="12" spans="2:24" x14ac:dyDescent="0.25">
      <c r="B12" s="7"/>
      <c r="C12" s="7" t="s">
        <v>8</v>
      </c>
      <c r="D12" s="8"/>
      <c r="E12" s="9">
        <v>9.2086000000000001E-2</v>
      </c>
      <c r="F12" s="9">
        <v>9.2086000000000001E-2</v>
      </c>
      <c r="G12" s="9">
        <v>9.2086000000000001E-2</v>
      </c>
      <c r="H12" s="9">
        <v>9.2086000000000001E-2</v>
      </c>
      <c r="I12" s="9">
        <v>9.2086000000000001E-2</v>
      </c>
      <c r="J12" s="9">
        <v>9.2086000000000001E-2</v>
      </c>
      <c r="K12" s="9">
        <v>9.2086000000000001E-2</v>
      </c>
      <c r="L12" s="9">
        <v>9.2086000000000001E-2</v>
      </c>
      <c r="M12" s="9">
        <v>9.2086000000000001E-2</v>
      </c>
      <c r="N12" s="9">
        <v>9.2086000000000001E-2</v>
      </c>
      <c r="O12" s="9">
        <v>9.2086000000000001E-2</v>
      </c>
      <c r="P12" s="9">
        <v>9.2086000000000001E-2</v>
      </c>
      <c r="Q12" s="9">
        <v>9.2086000000000001E-2</v>
      </c>
      <c r="R12" s="9">
        <v>9.2086000000000001E-2</v>
      </c>
      <c r="S12" s="9">
        <v>9.2086000000000001E-2</v>
      </c>
      <c r="T12" s="9">
        <v>9.2086000000000001E-2</v>
      </c>
      <c r="U12" s="9">
        <v>9.2086000000000001E-2</v>
      </c>
      <c r="V12" s="9">
        <v>9.2086000000000001E-2</v>
      </c>
      <c r="W12" s="9">
        <v>9.2086000000000001E-2</v>
      </c>
      <c r="X12" s="9">
        <v>9.2086000000000001E-2</v>
      </c>
    </row>
    <row r="13" spans="2:24" x14ac:dyDescent="0.25">
      <c r="B13" s="1" t="s">
        <v>9</v>
      </c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x14ac:dyDescent="0.25">
      <c r="B14" s="7"/>
      <c r="C14" s="7" t="s">
        <v>10</v>
      </c>
      <c r="D14" s="8"/>
      <c r="E14" s="9">
        <v>0.14499999999999999</v>
      </c>
      <c r="F14" s="9">
        <v>0.14499999999999999</v>
      </c>
      <c r="G14" s="9">
        <v>0.14499999999999999</v>
      </c>
      <c r="H14" s="9">
        <v>0.14499999999999999</v>
      </c>
      <c r="I14" s="9">
        <v>0.14499999999999999</v>
      </c>
      <c r="J14" s="9">
        <v>0.14499999999999999</v>
      </c>
      <c r="K14" s="9">
        <v>0.14499999999999999</v>
      </c>
      <c r="L14" s="9">
        <v>0.14499999999999999</v>
      </c>
      <c r="M14" s="9">
        <v>0.14499999999999999</v>
      </c>
      <c r="N14" s="9">
        <v>0.14499999999999999</v>
      </c>
      <c r="O14" s="9">
        <v>0.14499999999999999</v>
      </c>
      <c r="P14" s="9">
        <v>0.14499999999999999</v>
      </c>
      <c r="Q14" s="9">
        <v>0.14499999999999999</v>
      </c>
      <c r="R14" s="9">
        <v>0.14499999999999999</v>
      </c>
      <c r="S14" s="9">
        <v>0.14499999999999999</v>
      </c>
      <c r="T14" s="9">
        <v>0.14499999999999999</v>
      </c>
      <c r="U14" s="9">
        <v>0.14499999999999999</v>
      </c>
      <c r="V14" s="9">
        <v>0.14499999999999999</v>
      </c>
      <c r="W14" s="9">
        <v>0.14499999999999999</v>
      </c>
      <c r="X14" s="9">
        <v>0.14499999999999999</v>
      </c>
    </row>
    <row r="15" spans="2:24" x14ac:dyDescent="0.25">
      <c r="B15" s="7"/>
      <c r="C15" s="7" t="s">
        <v>11</v>
      </c>
      <c r="D15" s="8"/>
      <c r="E15" s="9">
        <v>8.7554000000000007E-2</v>
      </c>
      <c r="F15" s="9">
        <v>8.7554000000000007E-2</v>
      </c>
      <c r="G15" s="9">
        <v>8.7554000000000007E-2</v>
      </c>
      <c r="H15" s="9">
        <v>8.7554000000000007E-2</v>
      </c>
      <c r="I15" s="9">
        <v>8.7554000000000007E-2</v>
      </c>
      <c r="J15" s="9">
        <v>8.7554000000000007E-2</v>
      </c>
      <c r="K15" s="9">
        <v>8.7554000000000007E-2</v>
      </c>
      <c r="L15" s="9">
        <v>8.7554000000000007E-2</v>
      </c>
      <c r="M15" s="9">
        <v>8.7554000000000007E-2</v>
      </c>
      <c r="N15" s="9">
        <v>8.7554000000000007E-2</v>
      </c>
      <c r="O15" s="9">
        <v>8.7554000000000007E-2</v>
      </c>
      <c r="P15" s="9">
        <v>8.7554000000000007E-2</v>
      </c>
      <c r="Q15" s="9">
        <v>8.7554000000000007E-2</v>
      </c>
      <c r="R15" s="9">
        <v>8.7554000000000007E-2</v>
      </c>
      <c r="S15" s="9">
        <v>8.7554000000000007E-2</v>
      </c>
      <c r="T15" s="9">
        <v>8.7554000000000007E-2</v>
      </c>
      <c r="U15" s="9">
        <v>8.7554000000000007E-2</v>
      </c>
      <c r="V15" s="9">
        <v>8.7554000000000007E-2</v>
      </c>
      <c r="W15" s="9">
        <v>8.7554000000000007E-2</v>
      </c>
      <c r="X15" s="9">
        <v>8.7554000000000007E-2</v>
      </c>
    </row>
    <row r="16" spans="2:24" x14ac:dyDescent="0.25">
      <c r="B16" s="7"/>
      <c r="C16" s="7" t="s">
        <v>12</v>
      </c>
      <c r="D16" s="8"/>
      <c r="E16" s="9">
        <v>0.18510799999999999</v>
      </c>
      <c r="F16" s="9">
        <v>0.18695899999999999</v>
      </c>
      <c r="G16" s="9">
        <v>0.188828</v>
      </c>
      <c r="H16" s="9">
        <v>0.190716</v>
      </c>
      <c r="I16" s="9">
        <v>0.19262399999999999</v>
      </c>
      <c r="J16" s="9">
        <v>0.19455</v>
      </c>
      <c r="K16" s="9">
        <v>0.196495</v>
      </c>
      <c r="L16" s="9">
        <v>0.19846</v>
      </c>
      <c r="M16" s="9">
        <v>0.20044500000000001</v>
      </c>
      <c r="N16" s="9">
        <v>0.20244899999999999</v>
      </c>
      <c r="O16" s="9">
        <v>0.20447399999999999</v>
      </c>
      <c r="P16" s="9">
        <v>0.20651900000000001</v>
      </c>
      <c r="Q16" s="9">
        <v>0.20858399999999999</v>
      </c>
      <c r="R16" s="9">
        <v>0.21067</v>
      </c>
      <c r="S16" s="9">
        <v>0.21277599999999999</v>
      </c>
      <c r="T16" s="9">
        <v>0.21490400000000001</v>
      </c>
      <c r="U16" s="9">
        <v>0.217053</v>
      </c>
      <c r="V16" s="9">
        <v>0.219224</v>
      </c>
      <c r="W16" s="9">
        <v>0.221416</v>
      </c>
      <c r="X16" s="9">
        <v>0.22363</v>
      </c>
    </row>
    <row r="17" spans="2:24" x14ac:dyDescent="0.25">
      <c r="B17" s="1" t="s">
        <v>13</v>
      </c>
      <c r="C17" s="1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x14ac:dyDescent="0.25">
      <c r="B18" s="7"/>
      <c r="C18" s="7" t="s">
        <v>14</v>
      </c>
      <c r="D18" s="8"/>
      <c r="E18" s="9">
        <v>1.798</v>
      </c>
      <c r="F18" s="9">
        <v>1.798</v>
      </c>
      <c r="G18" s="9">
        <v>1.798</v>
      </c>
      <c r="H18" s="9">
        <v>1.798</v>
      </c>
      <c r="I18" s="9">
        <v>1.798</v>
      </c>
      <c r="J18" s="9">
        <v>1.798</v>
      </c>
      <c r="K18" s="9">
        <v>1.798</v>
      </c>
      <c r="L18" s="9">
        <v>1.798</v>
      </c>
      <c r="M18" s="9">
        <v>1.798</v>
      </c>
      <c r="N18" s="9">
        <v>1.798</v>
      </c>
      <c r="O18" s="9">
        <v>1.798</v>
      </c>
      <c r="P18" s="9">
        <v>1.798</v>
      </c>
      <c r="Q18" s="9">
        <v>1.798</v>
      </c>
      <c r="R18" s="9">
        <v>1.798</v>
      </c>
      <c r="S18" s="9">
        <v>1.798</v>
      </c>
      <c r="T18" s="9">
        <v>1.798</v>
      </c>
      <c r="U18" s="9">
        <v>1.798</v>
      </c>
      <c r="V18" s="9">
        <v>1.798</v>
      </c>
      <c r="W18" s="9">
        <v>1.798</v>
      </c>
      <c r="X18" s="9">
        <v>1.798</v>
      </c>
    </row>
    <row r="19" spans="2:24" x14ac:dyDescent="0.25">
      <c r="B19" s="1" t="s">
        <v>15</v>
      </c>
      <c r="C19" s="1"/>
      <c r="D19" s="3"/>
      <c r="E19" s="4">
        <f>SUM(E5:E7)-SUM(E9:E12)-SUM(E14:E16)-E18</f>
        <v>9.3628469999999986</v>
      </c>
      <c r="F19" s="4">
        <f t="shared" ref="F19:J19" si="0">SUM(F5:F7)-SUM(F9:F12)-SUM(F14:F16)-F18</f>
        <v>9.4679959999999994</v>
      </c>
      <c r="G19" s="4">
        <f t="shared" si="0"/>
        <v>9.5741269999999989</v>
      </c>
      <c r="H19" s="4">
        <f t="shared" si="0"/>
        <v>9.6812389999999979</v>
      </c>
      <c r="I19" s="4">
        <f t="shared" si="0"/>
        <v>9.7893309999999989</v>
      </c>
      <c r="J19" s="4">
        <f>SUM(J5:J7)-SUM(J9:J12)-SUM(J14:J16)-J18</f>
        <v>9.8848500000000001</v>
      </c>
      <c r="K19" s="4">
        <f t="shared" ref="K19:Q19" si="1">SUM(K5:K7)-SUM(K9:K12)-SUM(K14:K16)-K18</f>
        <v>9.9953319999999994</v>
      </c>
      <c r="L19" s="4">
        <f t="shared" si="1"/>
        <v>10.106695</v>
      </c>
      <c r="M19" s="4">
        <f t="shared" si="1"/>
        <v>10.220139999999999</v>
      </c>
      <c r="N19" s="4">
        <f t="shared" si="1"/>
        <v>10.334614999999999</v>
      </c>
      <c r="O19" s="4">
        <f t="shared" si="1"/>
        <v>10.433785</v>
      </c>
      <c r="P19" s="4">
        <f t="shared" si="1"/>
        <v>10.550317999999999</v>
      </c>
      <c r="Q19" s="4">
        <f t="shared" si="1"/>
        <v>10.66788</v>
      </c>
      <c r="R19" s="4">
        <f t="shared" ref="R19" si="2">SUM(R5:R7)-SUM(R9:R12)-SUM(R14:R16)-R18</f>
        <v>10.785420999999999</v>
      </c>
      <c r="S19" s="4">
        <f t="shared" ref="S19" si="3">SUM(S5:S7)-SUM(S9:S12)-SUM(S14:S16)-S18</f>
        <v>10.906090000000001</v>
      </c>
      <c r="T19" s="4">
        <f t="shared" ref="T19" si="4">SUM(T5:T7)-SUM(T9:T12)-SUM(T14:T16)-T18</f>
        <v>11.010688999999999</v>
      </c>
      <c r="U19" s="4">
        <f t="shared" ref="U19" si="5">SUM(U5:U7)-SUM(U9:U12)-SUM(U14:U16)-U18</f>
        <v>11.132364999999998</v>
      </c>
      <c r="V19" s="4">
        <f t="shared" ref="V19" si="6">SUM(V5:V7)-SUM(V9:V12)-SUM(V14:V16)-V18</f>
        <v>11.256116999999998</v>
      </c>
      <c r="W19" s="4">
        <f t="shared" ref="W19" si="7">SUM(W5:W7)-SUM(W9:W12)-SUM(W14:W16)-W18</f>
        <v>11.379847999999999</v>
      </c>
      <c r="X19" s="4">
        <f t="shared" ref="X19" si="8">SUM(X5:X7)-SUM(X9:X12)-SUM(X14:X16)-X18</f>
        <v>11.506705999999999</v>
      </c>
    </row>
    <row r="20" spans="2:24" x14ac:dyDescent="0.25">
      <c r="B20" s="1" t="s">
        <v>16</v>
      </c>
      <c r="C20" s="1"/>
      <c r="D20" s="3"/>
      <c r="E20" s="4">
        <v>1.8726640000000001</v>
      </c>
      <c r="F20" s="4">
        <v>1.8937010000000001</v>
      </c>
      <c r="G20" s="4">
        <v>1.914944</v>
      </c>
      <c r="H20" s="4">
        <v>1.936393</v>
      </c>
      <c r="I20" s="4">
        <v>1.958048</v>
      </c>
      <c r="J20" s="4">
        <v>1.976998</v>
      </c>
      <c r="K20" s="4">
        <v>1.9990650000000001</v>
      </c>
      <c r="L20" s="4">
        <v>2.0213380000000001</v>
      </c>
      <c r="M20" s="4">
        <v>2.044028</v>
      </c>
      <c r="N20" s="4">
        <v>2.0669219999999999</v>
      </c>
      <c r="O20" s="4">
        <v>2.086757</v>
      </c>
      <c r="P20" s="4">
        <v>2.1100629999999998</v>
      </c>
      <c r="Q20" s="4">
        <v>2.1335760000000001</v>
      </c>
      <c r="R20" s="4">
        <v>2.1570839999999998</v>
      </c>
      <c r="S20" s="4">
        <v>2.1812170000000002</v>
      </c>
      <c r="T20" s="4">
        <v>2.202137</v>
      </c>
      <c r="U20" s="4">
        <v>2.2264719999999998</v>
      </c>
      <c r="V20" s="4">
        <v>2.251233</v>
      </c>
      <c r="W20" s="4">
        <v>2.2759689999999999</v>
      </c>
      <c r="X20" s="4">
        <v>2.3013409999999999</v>
      </c>
    </row>
    <row r="21" spans="2:24" x14ac:dyDescent="0.25">
      <c r="B21" s="1" t="s">
        <v>17</v>
      </c>
      <c r="C21" s="1"/>
      <c r="D21" s="3"/>
      <c r="E21" s="4">
        <f>E19-E20</f>
        <v>7.4901829999999983</v>
      </c>
      <c r="F21" s="4">
        <f t="shared" ref="F21:J21" si="9">F19-F20</f>
        <v>7.5742949999999993</v>
      </c>
      <c r="G21" s="4">
        <f t="shared" si="9"/>
        <v>7.6591829999999987</v>
      </c>
      <c r="H21" s="4">
        <f t="shared" si="9"/>
        <v>7.7448459999999981</v>
      </c>
      <c r="I21" s="4">
        <f t="shared" si="9"/>
        <v>7.8312829999999991</v>
      </c>
      <c r="J21" s="4">
        <f t="shared" si="9"/>
        <v>7.9078520000000001</v>
      </c>
      <c r="K21" s="4">
        <f t="shared" ref="K21" si="10">K19-K20</f>
        <v>7.9962669999999996</v>
      </c>
      <c r="L21" s="4">
        <f t="shared" ref="L21" si="11">L19-L20</f>
        <v>8.0853570000000001</v>
      </c>
      <c r="M21" s="4">
        <f t="shared" ref="M21" si="12">M19-M20</f>
        <v>8.1761119999999998</v>
      </c>
      <c r="N21" s="4">
        <f t="shared" ref="N21" si="13">N19-N20</f>
        <v>8.2676929999999995</v>
      </c>
      <c r="O21" s="4">
        <f t="shared" ref="O21" si="14">O19-O20</f>
        <v>8.3470279999999999</v>
      </c>
      <c r="P21" s="4">
        <f t="shared" ref="P21" si="15">P19-P20</f>
        <v>8.4402549999999987</v>
      </c>
      <c r="Q21" s="4">
        <f t="shared" ref="Q21" si="16">Q19-Q20</f>
        <v>8.5343040000000006</v>
      </c>
      <c r="R21" s="4">
        <f t="shared" ref="R21" si="17">R19-R20</f>
        <v>8.6283370000000001</v>
      </c>
      <c r="S21" s="4">
        <f t="shared" ref="S21" si="18">S19-S20</f>
        <v>8.7248730000000005</v>
      </c>
      <c r="T21" s="4">
        <f t="shared" ref="T21" si="19">T19-T20</f>
        <v>8.8085519999999988</v>
      </c>
      <c r="U21" s="4">
        <f t="shared" ref="U21" si="20">U19-U20</f>
        <v>8.9058929999999989</v>
      </c>
      <c r="V21" s="4">
        <f t="shared" ref="V21" si="21">V19-V20</f>
        <v>9.004883999999997</v>
      </c>
      <c r="W21" s="4">
        <f t="shared" ref="W21" si="22">W19-W20</f>
        <v>9.1038789999999992</v>
      </c>
      <c r="X21" s="4">
        <f t="shared" ref="X21" si="23">X19-X20</f>
        <v>9.2053650000000005</v>
      </c>
    </row>
    <row r="22" spans="2:24" x14ac:dyDescent="0.25">
      <c r="B22" s="1" t="s">
        <v>13</v>
      </c>
      <c r="C22" s="1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x14ac:dyDescent="0.25">
      <c r="B23" s="7"/>
      <c r="C23" s="7" t="s">
        <v>14</v>
      </c>
      <c r="D23" s="8"/>
      <c r="E23" s="9">
        <f>E18</f>
        <v>1.798</v>
      </c>
      <c r="F23" s="9">
        <f t="shared" ref="F23:X23" si="24">F18</f>
        <v>1.798</v>
      </c>
      <c r="G23" s="9">
        <f t="shared" si="24"/>
        <v>1.798</v>
      </c>
      <c r="H23" s="9">
        <f t="shared" si="24"/>
        <v>1.798</v>
      </c>
      <c r="I23" s="9">
        <f t="shared" si="24"/>
        <v>1.798</v>
      </c>
      <c r="J23" s="9">
        <f t="shared" si="24"/>
        <v>1.798</v>
      </c>
      <c r="K23" s="9">
        <f t="shared" si="24"/>
        <v>1.798</v>
      </c>
      <c r="L23" s="9">
        <f t="shared" si="24"/>
        <v>1.798</v>
      </c>
      <c r="M23" s="9">
        <f t="shared" si="24"/>
        <v>1.798</v>
      </c>
      <c r="N23" s="9">
        <f t="shared" si="24"/>
        <v>1.798</v>
      </c>
      <c r="O23" s="9">
        <f t="shared" si="24"/>
        <v>1.798</v>
      </c>
      <c r="P23" s="9">
        <f t="shared" si="24"/>
        <v>1.798</v>
      </c>
      <c r="Q23" s="9">
        <f t="shared" si="24"/>
        <v>1.798</v>
      </c>
      <c r="R23" s="9">
        <f t="shared" si="24"/>
        <v>1.798</v>
      </c>
      <c r="S23" s="9">
        <f t="shared" si="24"/>
        <v>1.798</v>
      </c>
      <c r="T23" s="9">
        <f t="shared" si="24"/>
        <v>1.798</v>
      </c>
      <c r="U23" s="9">
        <f t="shared" si="24"/>
        <v>1.798</v>
      </c>
      <c r="V23" s="9">
        <f t="shared" si="24"/>
        <v>1.798</v>
      </c>
      <c r="W23" s="9">
        <f t="shared" si="24"/>
        <v>1.798</v>
      </c>
      <c r="X23" s="9">
        <f t="shared" si="24"/>
        <v>1.798</v>
      </c>
    </row>
    <row r="24" spans="2:24" x14ac:dyDescent="0.25">
      <c r="B24" s="1" t="s">
        <v>18</v>
      </c>
      <c r="C24" s="1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x14ac:dyDescent="0.25">
      <c r="B25" s="7"/>
      <c r="C25" s="7" t="s">
        <v>14</v>
      </c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v>4.4966309999999998</v>
      </c>
    </row>
    <row r="26" spans="2:24" x14ac:dyDescent="0.25">
      <c r="B26" s="1" t="s">
        <v>19</v>
      </c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x14ac:dyDescent="0.25">
      <c r="B27" s="7"/>
      <c r="C27" s="7" t="s">
        <v>20</v>
      </c>
      <c r="D27" s="8">
        <v>-42.96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4" x14ac:dyDescent="0.25">
      <c r="B28" s="7"/>
      <c r="C28" s="7" t="s">
        <v>21</v>
      </c>
      <c r="D28" s="8">
        <v>-1.89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4" x14ac:dyDescent="0.25">
      <c r="B29" s="7"/>
      <c r="C29" s="7" t="s">
        <v>22</v>
      </c>
      <c r="D29" s="8">
        <v>-1.28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2:24" x14ac:dyDescent="0.25">
      <c r="B30" s="7"/>
      <c r="C30" s="7" t="s">
        <v>23</v>
      </c>
      <c r="D30" s="8">
        <v>-0.64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x14ac:dyDescent="0.25">
      <c r="B31" s="7"/>
      <c r="C31" s="7" t="s">
        <v>24</v>
      </c>
      <c r="D31" s="8">
        <v>-2.19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24" x14ac:dyDescent="0.25">
      <c r="B32" s="7"/>
      <c r="C32" s="7" t="s">
        <v>25</v>
      </c>
      <c r="D32" s="8">
        <v>-3.15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x14ac:dyDescent="0.25">
      <c r="B33" s="1" t="s">
        <v>26</v>
      </c>
      <c r="C33" s="1"/>
      <c r="D33" s="5">
        <f>SUM(D27:D32)</f>
        <v>-52.11</v>
      </c>
      <c r="E33" s="6">
        <f>E21+E23</f>
        <v>9.2881829999999983</v>
      </c>
      <c r="F33" s="6">
        <f t="shared" ref="F33:X33" si="25">F21+F23</f>
        <v>9.3722949999999994</v>
      </c>
      <c r="G33" s="6">
        <f t="shared" si="25"/>
        <v>9.4571829999999988</v>
      </c>
      <c r="H33" s="6">
        <f t="shared" si="25"/>
        <v>9.5428459999999973</v>
      </c>
      <c r="I33" s="6">
        <f t="shared" si="25"/>
        <v>9.6292829999999991</v>
      </c>
      <c r="J33" s="6">
        <f t="shared" si="25"/>
        <v>9.7058520000000001</v>
      </c>
      <c r="K33" s="6">
        <f t="shared" si="25"/>
        <v>9.7942669999999996</v>
      </c>
      <c r="L33" s="6">
        <f t="shared" si="25"/>
        <v>9.8833570000000002</v>
      </c>
      <c r="M33" s="6">
        <f t="shared" si="25"/>
        <v>9.9741119999999999</v>
      </c>
      <c r="N33" s="6">
        <f t="shared" si="25"/>
        <v>10.065693</v>
      </c>
      <c r="O33" s="6">
        <f t="shared" si="25"/>
        <v>10.145028</v>
      </c>
      <c r="P33" s="6">
        <f t="shared" si="25"/>
        <v>10.238254999999999</v>
      </c>
      <c r="Q33" s="6">
        <f t="shared" si="25"/>
        <v>10.332304000000001</v>
      </c>
      <c r="R33" s="6">
        <f t="shared" si="25"/>
        <v>10.426337</v>
      </c>
      <c r="S33" s="6">
        <f t="shared" si="25"/>
        <v>10.522873000000001</v>
      </c>
      <c r="T33" s="6">
        <f t="shared" si="25"/>
        <v>10.606551999999999</v>
      </c>
      <c r="U33" s="6">
        <f t="shared" si="25"/>
        <v>10.703892999999999</v>
      </c>
      <c r="V33" s="6">
        <f t="shared" si="25"/>
        <v>10.802883999999997</v>
      </c>
      <c r="W33" s="6">
        <f t="shared" si="25"/>
        <v>10.901878999999999</v>
      </c>
      <c r="X33" s="6">
        <f>X21+X23+X25</f>
        <v>15.499995999999999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2018-04-12T10:09:09Z</dcterms:created>
  <dcterms:modified xsi:type="dcterms:W3CDTF">2018-04-12T11:13:13Z</dcterms:modified>
</cp:coreProperties>
</file>